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07-BPKAD\"/>
    </mc:Choice>
  </mc:AlternateContent>
  <xr:revisionPtr revIDLastSave="0" documentId="8_{A9E27FDE-E2F2-4416-B2D9-715265419F30}" xr6:coauthVersionLast="46" xr6:coauthVersionMax="46" xr10:uidLastSave="{00000000-0000-0000-0000-000000000000}"/>
  <bookViews>
    <workbookView xWindow="-110" yWindow="-110" windowWidth="19420" windowHeight="10300" xr2:uid="{A6119DFC-925E-4B53-AFEE-87098D841793}"/>
  </bookViews>
  <sheets>
    <sheet name="02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6" i="1" s="1"/>
  <c r="D52" i="1"/>
  <c r="D56" i="1" s="1"/>
  <c r="C52" i="1"/>
  <c r="C56" i="1" s="1"/>
  <c r="E46" i="1"/>
  <c r="D46" i="1"/>
  <c r="C46" i="1"/>
  <c r="E43" i="1"/>
  <c r="D43" i="1"/>
  <c r="C43" i="1"/>
  <c r="E40" i="1"/>
  <c r="D40" i="1"/>
  <c r="C40" i="1"/>
  <c r="E37" i="1"/>
  <c r="D37" i="1"/>
  <c r="C37" i="1"/>
  <c r="E25" i="1"/>
  <c r="D25" i="1"/>
  <c r="C25" i="1"/>
  <c r="E22" i="1"/>
  <c r="D22" i="1"/>
  <c r="C22" i="1"/>
  <c r="E14" i="1"/>
  <c r="D14" i="1"/>
  <c r="C11" i="1"/>
  <c r="C14" i="1" s="1"/>
  <c r="E9" i="1"/>
  <c r="D9" i="1"/>
  <c r="C9" i="1"/>
  <c r="D47" i="1" l="1"/>
  <c r="C47" i="1"/>
  <c r="E47" i="1"/>
  <c r="D23" i="1"/>
  <c r="E23" i="1"/>
  <c r="E48" i="1" s="1"/>
  <c r="E57" i="1" s="1"/>
  <c r="C23" i="1"/>
  <c r="C48" i="1" l="1"/>
  <c r="C57" i="1" s="1"/>
  <c r="D48" i="1"/>
  <c r="D57" i="1" s="1"/>
</calcChain>
</file>

<file path=xl/sharedStrings.xml><?xml version="1.0" encoding="utf-8"?>
<sst xmlns="http://schemas.openxmlformats.org/spreadsheetml/2006/main" count="117" uniqueCount="64">
  <si>
    <t>No</t>
  </si>
  <si>
    <t>Uraian</t>
  </si>
  <si>
    <t>Sebelum</t>
  </si>
  <si>
    <t>Setelah</t>
  </si>
  <si>
    <t>Realisasi 2021</t>
  </si>
  <si>
    <t>Satuan</t>
  </si>
  <si>
    <t xml:space="preserve"> Perubahan</t>
  </si>
  <si>
    <t>Perubahan</t>
  </si>
  <si>
    <t>PENDAPATAN DAERAH</t>
  </si>
  <si>
    <t>Rupiah</t>
  </si>
  <si>
    <t>PENDAPATAN ASLI DAERAH</t>
  </si>
  <si>
    <t>Hasil Pajak Daerah</t>
  </si>
  <si>
    <t>Hasil Retribusi Daerah</t>
  </si>
  <si>
    <t>Hasil Pengelolaan Kekayaan Daerah yang Dipisahkan</t>
  </si>
  <si>
    <t>Lain-lain Pendapatan Asli Daerah yang Sah</t>
  </si>
  <si>
    <t>JUMLAH PENDAPATAN ASLI DAERAH</t>
  </si>
  <si>
    <t>DANA PERIMBANGAN</t>
  </si>
  <si>
    <t>Bagi Hasil Pajak/Bagi Hasil Bukan Pajak</t>
  </si>
  <si>
    <t>Dana Alokasi Umum</t>
  </si>
  <si>
    <t>Dana Alokasi Khusus</t>
  </si>
  <si>
    <t>JUMLAH DANA PERIMBANGAN</t>
  </si>
  <si>
    <t>LAIN-LAIN PENDAPATAN DAERAH YANG SAH</t>
  </si>
  <si>
    <t>Pendapatan Hibah</t>
  </si>
  <si>
    <t>Dana Bagi Hasil Pajak dari Provinsi dan Pemerintah Daerah Lainnya</t>
  </si>
  <si>
    <t>Dana Penyesuaian dan Otonomi Khusus</t>
  </si>
  <si>
    <t>Bantuan Keuangan dari Provinsi atau Pemerintah Daerah Lainnya</t>
  </si>
  <si>
    <t>Bonus Produksi</t>
  </si>
  <si>
    <t>Pendapatan Lainnya</t>
  </si>
  <si>
    <t>JUMLAH LAIN-LAIN PENDAPATAN DAERAH YANG SAH</t>
  </si>
  <si>
    <t>JUMLAH PENDAPATAN DAERAH</t>
  </si>
  <si>
    <t>BELANJA DAERAH</t>
  </si>
  <si>
    <t>BELANJA Operasi</t>
  </si>
  <si>
    <t>Belanja Pegawai</t>
  </si>
  <si>
    <t>Belanja Barang dan Jasa</t>
  </si>
  <si>
    <t>Belanja Hibah</t>
  </si>
  <si>
    <t>Belanja Bantuan Sosial</t>
  </si>
  <si>
    <t>BELANJA Modal</t>
  </si>
  <si>
    <t>Belanja Modal Tanah</t>
  </si>
  <si>
    <t>Belanja Modal Peralatan dan Mesin</t>
  </si>
  <si>
    <t>Belanja Modal Gedung dan Bangunan</t>
  </si>
  <si>
    <t>Belanja Modal Jalan, Irigasi dan Jaringan</t>
  </si>
  <si>
    <t>Belanja Modal Aset Tetap Lainnya</t>
  </si>
  <si>
    <t>Belanja Aset Lainnya</t>
  </si>
  <si>
    <t>JUMLAH BELANJA MODAL</t>
  </si>
  <si>
    <t>BELANJA TAK TERDUGA</t>
  </si>
  <si>
    <t>Belanja Tak Terduga</t>
  </si>
  <si>
    <t>Jumlah Belanja Tak Terduga</t>
  </si>
  <si>
    <t>TRANSFER/BAGI HASIL PENDAPATAN</t>
  </si>
  <si>
    <t>Belanja Bagi Hasil Pajak Daerah Kepada Pemerintahan Kabupaten/Kota dan Desa</t>
  </si>
  <si>
    <t>JUMLAH TRANSFER/BAGI HASIL PENDAPATAN</t>
  </si>
  <si>
    <t>TRANSFER BANTUAN KEUANGAN</t>
  </si>
  <si>
    <t>Belanja Bantuan Keuangan Daerah Provinsi atau Kabupaten/Kota Kepada Desa</t>
  </si>
  <si>
    <t>JUMLAH BELANJA TRANSFER</t>
  </si>
  <si>
    <t>JUMLAH BELANJA DAERAH</t>
  </si>
  <si>
    <t>SURPLUS/(DEFISIT)</t>
  </si>
  <si>
    <t>PEMBIAYAAN DAERAH</t>
  </si>
  <si>
    <t>PENERIMAAN PEMBIAYAAN DAERAH</t>
  </si>
  <si>
    <t>Sisa Lebih Perhitungan Anggaran Tahun Anggaran Sebelumnya</t>
  </si>
  <si>
    <t>JUMLAH PENERIMAAN PEMBIAYAAN DAERAH</t>
  </si>
  <si>
    <t>PENGELUARAN PEMBIAYAAN DAERAH</t>
  </si>
  <si>
    <t>Penyertaan Modal (Investasi) Pemerintah Daerah</t>
  </si>
  <si>
    <t>JUMLAH PENGELUARAN PEMBIAYAAN DAERAH</t>
  </si>
  <si>
    <t>PEMBIAYAAN NETTO</t>
  </si>
  <si>
    <t>SISA LEBIH PEMBIAYAAN ANGGARAN TAHUN BERKENAAN (SILPA)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</si>
</sst>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wan/2021/LKPD%202021/1.%20Bulanan/1.%20Pemkab%20Kep%20Meranti%20LRA%20Januar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anti Jan 21"/>
    </sheetNames>
    <sheetDataSet>
      <sheetData sheetId="0">
        <row r="11">
          <cell r="F11">
            <v>62310444117</v>
          </cell>
        </row>
        <row r="12">
          <cell r="F12">
            <v>77601699518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44094-A6C6-40D4-BE79-D710D626306A}">
  <sheetPr>
    <tabColor rgb="FF00B0F0"/>
  </sheetPr>
  <dimension ref="A1:F57"/>
  <sheetViews>
    <sheetView tabSelected="1" topLeftCell="A22" workbookViewId="0">
      <selection activeCell="B57" sqref="B57"/>
    </sheetView>
  </sheetViews>
  <sheetFormatPr defaultRowHeight="14.5" x14ac:dyDescent="0.35"/>
  <cols>
    <col min="1" max="1" width="3.81640625" style="21" bestFit="1" customWidth="1"/>
    <col min="2" max="2" width="44.7265625" customWidth="1"/>
    <col min="3" max="5" width="19.1796875" bestFit="1" customWidth="1"/>
    <col min="6" max="6" width="6.6328125" bestFit="1" customWidth="1"/>
  </cols>
  <sheetData>
    <row r="1" spans="1:6" ht="1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35">
      <c r="A2" s="1"/>
      <c r="B2" s="6"/>
      <c r="C2" s="7" t="s">
        <v>6</v>
      </c>
      <c r="D2" s="7" t="s">
        <v>7</v>
      </c>
      <c r="E2" s="8"/>
      <c r="F2" s="5"/>
    </row>
    <row r="3" spans="1:6" x14ac:dyDescent="0.35">
      <c r="A3" s="9">
        <v>1</v>
      </c>
      <c r="B3" s="10" t="s">
        <v>8</v>
      </c>
      <c r="C3" s="11"/>
      <c r="D3" s="11"/>
      <c r="E3" s="12"/>
      <c r="F3" s="13" t="s">
        <v>9</v>
      </c>
    </row>
    <row r="4" spans="1:6" x14ac:dyDescent="0.35">
      <c r="A4" s="14"/>
      <c r="B4" s="10" t="s">
        <v>10</v>
      </c>
      <c r="C4" s="11"/>
      <c r="D4" s="11"/>
      <c r="E4" s="15"/>
      <c r="F4" s="13" t="s">
        <v>9</v>
      </c>
    </row>
    <row r="5" spans="1:6" x14ac:dyDescent="0.35">
      <c r="A5" s="14"/>
      <c r="B5" s="11" t="s">
        <v>11</v>
      </c>
      <c r="C5" s="16">
        <v>20845000000</v>
      </c>
      <c r="D5" s="16">
        <v>20845000000</v>
      </c>
      <c r="E5" s="17">
        <v>13557805030.43</v>
      </c>
      <c r="F5" s="13" t="s">
        <v>9</v>
      </c>
    </row>
    <row r="6" spans="1:6" x14ac:dyDescent="0.35">
      <c r="A6" s="14"/>
      <c r="B6" s="11" t="s">
        <v>12</v>
      </c>
      <c r="C6" s="16">
        <v>3005000000</v>
      </c>
      <c r="D6" s="16">
        <v>3326976413</v>
      </c>
      <c r="E6" s="17">
        <v>1147878100</v>
      </c>
      <c r="F6" s="13" t="s">
        <v>9</v>
      </c>
    </row>
    <row r="7" spans="1:6" ht="29" x14ac:dyDescent="0.35">
      <c r="A7" s="14"/>
      <c r="B7" s="11" t="s">
        <v>13</v>
      </c>
      <c r="C7" s="16">
        <v>17500000000</v>
      </c>
      <c r="D7" s="16">
        <v>17500000000</v>
      </c>
      <c r="E7" s="17">
        <v>15178104057</v>
      </c>
      <c r="F7" s="13" t="s">
        <v>9</v>
      </c>
    </row>
    <row r="8" spans="1:6" x14ac:dyDescent="0.35">
      <c r="A8" s="14"/>
      <c r="B8" s="11" t="s">
        <v>14</v>
      </c>
      <c r="C8" s="16">
        <v>162962628659</v>
      </c>
      <c r="D8" s="16">
        <v>162962628659</v>
      </c>
      <c r="E8" s="17">
        <v>66765634629.120003</v>
      </c>
      <c r="F8" s="13" t="s">
        <v>9</v>
      </c>
    </row>
    <row r="9" spans="1:6" x14ac:dyDescent="0.35">
      <c r="A9" s="14"/>
      <c r="B9" s="10" t="s">
        <v>15</v>
      </c>
      <c r="C9" s="18">
        <f>SUM(C5:C8)</f>
        <v>204312628659</v>
      </c>
      <c r="D9" s="18">
        <f>SUM(D5:D8)</f>
        <v>204634605072</v>
      </c>
      <c r="E9" s="18">
        <f>SUM(E5:E8)</f>
        <v>96649421816.550003</v>
      </c>
      <c r="F9" s="13" t="s">
        <v>9</v>
      </c>
    </row>
    <row r="10" spans="1:6" x14ac:dyDescent="0.35">
      <c r="A10" s="14"/>
      <c r="B10" s="10" t="s">
        <v>16</v>
      </c>
      <c r="C10" s="11"/>
      <c r="D10" s="11"/>
      <c r="E10" s="15"/>
      <c r="F10" s="13" t="s">
        <v>9</v>
      </c>
    </row>
    <row r="11" spans="1:6" x14ac:dyDescent="0.35">
      <c r="A11" s="14"/>
      <c r="B11" s="11" t="s">
        <v>17</v>
      </c>
      <c r="C11" s="16">
        <f>'[1]Meranti Jan 21'!$F$11+'[1]Meranti Jan 21'!$F$12</f>
        <v>139912143635</v>
      </c>
      <c r="D11" s="16">
        <v>226935643592</v>
      </c>
      <c r="E11" s="17">
        <v>168083631642</v>
      </c>
      <c r="F11" s="13" t="s">
        <v>9</v>
      </c>
    </row>
    <row r="12" spans="1:6" x14ac:dyDescent="0.35">
      <c r="A12" s="14"/>
      <c r="B12" s="11" t="s">
        <v>18</v>
      </c>
      <c r="C12" s="16">
        <v>419803236000</v>
      </c>
      <c r="D12" s="16">
        <v>406358050000</v>
      </c>
      <c r="E12" s="17">
        <v>406358050000</v>
      </c>
      <c r="F12" s="13" t="s">
        <v>9</v>
      </c>
    </row>
    <row r="13" spans="1:6" x14ac:dyDescent="0.35">
      <c r="A13" s="14"/>
      <c r="B13" s="11" t="s">
        <v>19</v>
      </c>
      <c r="C13" s="19">
        <v>170356217000</v>
      </c>
      <c r="D13" s="16">
        <v>178335821252</v>
      </c>
      <c r="E13" s="16">
        <v>153304611559</v>
      </c>
      <c r="F13" s="13" t="s">
        <v>9</v>
      </c>
    </row>
    <row r="14" spans="1:6" x14ac:dyDescent="0.35">
      <c r="A14" s="14"/>
      <c r="B14" s="10" t="s">
        <v>20</v>
      </c>
      <c r="C14" s="18">
        <f>SUM(C11:C13)</f>
        <v>730071596635</v>
      </c>
      <c r="D14" s="18">
        <f>SUM(D11:D13)</f>
        <v>811629514844</v>
      </c>
      <c r="E14" s="18">
        <f>SUM(E11:E13)</f>
        <v>727746293201</v>
      </c>
      <c r="F14" s="13" t="s">
        <v>9</v>
      </c>
    </row>
    <row r="15" spans="1:6" x14ac:dyDescent="0.35">
      <c r="A15" s="14"/>
      <c r="B15" s="10" t="s">
        <v>21</v>
      </c>
      <c r="C15" s="11"/>
      <c r="D15" s="11"/>
      <c r="E15" s="20"/>
      <c r="F15" s="13" t="s">
        <v>9</v>
      </c>
    </row>
    <row r="16" spans="1:6" x14ac:dyDescent="0.35">
      <c r="A16" s="14"/>
      <c r="B16" s="11" t="s">
        <v>22</v>
      </c>
      <c r="C16" s="19">
        <v>30860000000</v>
      </c>
      <c r="D16" s="16">
        <v>0</v>
      </c>
      <c r="E16" s="17">
        <v>0</v>
      </c>
      <c r="F16" s="13" t="s">
        <v>9</v>
      </c>
    </row>
    <row r="17" spans="1:6" ht="29" x14ac:dyDescent="0.35">
      <c r="A17" s="14"/>
      <c r="B17" s="11" t="s">
        <v>23</v>
      </c>
      <c r="C17" s="16">
        <v>66381291372</v>
      </c>
      <c r="D17" s="16">
        <v>66381291372</v>
      </c>
      <c r="E17" s="17">
        <v>72258662592.130005</v>
      </c>
      <c r="F17" s="13" t="s">
        <v>9</v>
      </c>
    </row>
    <row r="18" spans="1:6" x14ac:dyDescent="0.35">
      <c r="A18" s="14"/>
      <c r="B18" s="11" t="s">
        <v>24</v>
      </c>
      <c r="C18" s="16">
        <v>106653320000</v>
      </c>
      <c r="D18" s="16">
        <v>106653320000</v>
      </c>
      <c r="E18" s="17">
        <v>106653320000</v>
      </c>
      <c r="F18" s="13" t="s">
        <v>9</v>
      </c>
    </row>
    <row r="19" spans="1:6" ht="29" x14ac:dyDescent="0.35">
      <c r="A19" s="14"/>
      <c r="B19" s="11" t="s">
        <v>25</v>
      </c>
      <c r="C19" s="19">
        <v>1560000000</v>
      </c>
      <c r="D19" s="16">
        <v>6090000000</v>
      </c>
      <c r="E19" s="17">
        <v>5989932000</v>
      </c>
      <c r="F19" s="13" t="s">
        <v>9</v>
      </c>
    </row>
    <row r="20" spans="1:6" x14ac:dyDescent="0.35">
      <c r="A20" s="14"/>
      <c r="B20" s="11" t="s">
        <v>26</v>
      </c>
      <c r="C20" s="11"/>
      <c r="D20" s="16"/>
      <c r="E20" s="17"/>
      <c r="F20" s="13" t="s">
        <v>9</v>
      </c>
    </row>
    <row r="21" spans="1:6" x14ac:dyDescent="0.35">
      <c r="A21" s="14"/>
      <c r="B21" s="11" t="s">
        <v>27</v>
      </c>
      <c r="C21" s="11"/>
      <c r="D21" s="16">
        <v>36369664287</v>
      </c>
      <c r="E21" s="17">
        <v>30371114618</v>
      </c>
      <c r="F21" s="13"/>
    </row>
    <row r="22" spans="1:6" ht="29" x14ac:dyDescent="0.35">
      <c r="A22" s="14"/>
      <c r="B22" s="10" t="s">
        <v>28</v>
      </c>
      <c r="C22" s="18">
        <f>SUM(C16:C21)</f>
        <v>205454611372</v>
      </c>
      <c r="D22" s="18">
        <f>SUM(D16:D21)</f>
        <v>215494275659</v>
      </c>
      <c r="E22" s="18">
        <f>SUM(E16:E21)</f>
        <v>215273029210.13</v>
      </c>
      <c r="F22" s="13" t="s">
        <v>9</v>
      </c>
    </row>
    <row r="23" spans="1:6" x14ac:dyDescent="0.35">
      <c r="A23" s="14"/>
      <c r="B23" s="10" t="s">
        <v>29</v>
      </c>
      <c r="C23" s="18">
        <f>C9+C14+C22</f>
        <v>1139838836666</v>
      </c>
      <c r="D23" s="18">
        <f>D9+D14+D22</f>
        <v>1231758395575</v>
      </c>
      <c r="E23" s="18">
        <f>E9+E14+E22</f>
        <v>1039668744227.6801</v>
      </c>
      <c r="F23" s="13" t="s">
        <v>9</v>
      </c>
    </row>
    <row r="24" spans="1:6" x14ac:dyDescent="0.35">
      <c r="A24" s="14">
        <v>2</v>
      </c>
      <c r="B24" s="10" t="s">
        <v>30</v>
      </c>
      <c r="C24" s="11"/>
      <c r="D24" s="11"/>
      <c r="E24" s="12"/>
      <c r="F24" s="13" t="s">
        <v>9</v>
      </c>
    </row>
    <row r="25" spans="1:6" x14ac:dyDescent="0.35">
      <c r="A25" s="14"/>
      <c r="B25" s="10" t="s">
        <v>31</v>
      </c>
      <c r="C25" s="18">
        <f>SUM(C26:C29)</f>
        <v>817129567857</v>
      </c>
      <c r="D25" s="18">
        <f>SUM(D26:D29)</f>
        <v>862583457056</v>
      </c>
      <c r="E25" s="18">
        <f>SUM(E26:E29)</f>
        <v>747609387165.69995</v>
      </c>
      <c r="F25" s="13" t="s">
        <v>9</v>
      </c>
    </row>
    <row r="26" spans="1:6" x14ac:dyDescent="0.35">
      <c r="A26" s="14"/>
      <c r="B26" s="11" t="s">
        <v>32</v>
      </c>
      <c r="C26" s="16">
        <v>408450243485</v>
      </c>
      <c r="D26" s="16">
        <v>384985518385</v>
      </c>
      <c r="E26" s="17">
        <v>356608329199.96002</v>
      </c>
      <c r="F26" s="13" t="s">
        <v>9</v>
      </c>
    </row>
    <row r="27" spans="1:6" x14ac:dyDescent="0.35">
      <c r="A27" s="14"/>
      <c r="B27" s="11" t="s">
        <v>33</v>
      </c>
      <c r="C27" s="16">
        <v>369580148902</v>
      </c>
      <c r="D27" s="16">
        <v>429784370374</v>
      </c>
      <c r="E27" s="17">
        <v>352324861736.73999</v>
      </c>
      <c r="F27" s="13" t="s">
        <v>9</v>
      </c>
    </row>
    <row r="28" spans="1:6" x14ac:dyDescent="0.35">
      <c r="A28" s="14"/>
      <c r="B28" s="11" t="s">
        <v>34</v>
      </c>
      <c r="C28" s="16">
        <v>15751382045</v>
      </c>
      <c r="D28" s="16">
        <v>19683375989</v>
      </c>
      <c r="E28" s="17">
        <v>13613990000</v>
      </c>
      <c r="F28" s="13" t="s">
        <v>9</v>
      </c>
    </row>
    <row r="29" spans="1:6" x14ac:dyDescent="0.35">
      <c r="A29" s="14"/>
      <c r="B29" s="11" t="s">
        <v>35</v>
      </c>
      <c r="C29" s="16">
        <v>23347793425</v>
      </c>
      <c r="D29" s="16">
        <v>28130192308</v>
      </c>
      <c r="E29" s="17">
        <v>25062206229</v>
      </c>
      <c r="F29" s="13" t="s">
        <v>9</v>
      </c>
    </row>
    <row r="30" spans="1:6" x14ac:dyDescent="0.35">
      <c r="A30" s="14"/>
      <c r="B30" s="10" t="s">
        <v>36</v>
      </c>
      <c r="C30" s="11"/>
      <c r="D30" s="11"/>
      <c r="E30" s="13"/>
      <c r="F30" s="13" t="s">
        <v>9</v>
      </c>
    </row>
    <row r="31" spans="1:6" x14ac:dyDescent="0.35">
      <c r="A31" s="14"/>
      <c r="B31" s="11" t="s">
        <v>37</v>
      </c>
      <c r="C31" s="16"/>
      <c r="D31" s="16"/>
      <c r="E31" s="17"/>
      <c r="F31" s="13" t="s">
        <v>9</v>
      </c>
    </row>
    <row r="32" spans="1:6" x14ac:dyDescent="0.35">
      <c r="A32" s="14"/>
      <c r="B32" s="11" t="s">
        <v>38</v>
      </c>
      <c r="C32" s="16">
        <v>32181439151</v>
      </c>
      <c r="D32" s="16">
        <v>39927691468</v>
      </c>
      <c r="E32" s="17">
        <v>34261196029</v>
      </c>
      <c r="F32" s="13" t="s">
        <v>9</v>
      </c>
    </row>
    <row r="33" spans="1:6" x14ac:dyDescent="0.35">
      <c r="A33" s="14"/>
      <c r="B33" s="11" t="s">
        <v>39</v>
      </c>
      <c r="C33" s="16">
        <v>29183233960</v>
      </c>
      <c r="D33" s="16">
        <v>27368926681</v>
      </c>
      <c r="E33" s="17">
        <v>24969554237.399998</v>
      </c>
      <c r="F33" s="13" t="s">
        <v>9</v>
      </c>
    </row>
    <row r="34" spans="1:6" x14ac:dyDescent="0.35">
      <c r="A34" s="14"/>
      <c r="B34" s="11" t="s">
        <v>40</v>
      </c>
      <c r="C34" s="16">
        <v>126880798591</v>
      </c>
      <c r="D34" s="16">
        <v>121316117122</v>
      </c>
      <c r="E34" s="17">
        <v>43423913343.790001</v>
      </c>
      <c r="F34" s="13" t="s">
        <v>9</v>
      </c>
    </row>
    <row r="35" spans="1:6" x14ac:dyDescent="0.35">
      <c r="A35" s="14"/>
      <c r="B35" s="11" t="s">
        <v>41</v>
      </c>
      <c r="C35" s="16">
        <v>1142144480</v>
      </c>
      <c r="D35" s="16">
        <v>3258831664</v>
      </c>
      <c r="E35" s="17">
        <v>2518476624</v>
      </c>
      <c r="F35" s="13" t="s">
        <v>9</v>
      </c>
    </row>
    <row r="36" spans="1:6" x14ac:dyDescent="0.35">
      <c r="A36" s="14"/>
      <c r="B36" s="11" t="s">
        <v>42</v>
      </c>
      <c r="C36" s="16"/>
      <c r="D36" s="16"/>
      <c r="E36" s="17"/>
      <c r="F36" s="13" t="s">
        <v>9</v>
      </c>
    </row>
    <row r="37" spans="1:6" x14ac:dyDescent="0.35">
      <c r="A37" s="14"/>
      <c r="B37" s="10" t="s">
        <v>43</v>
      </c>
      <c r="C37" s="18">
        <f>SUM(C32:C36)</f>
        <v>189387616182</v>
      </c>
      <c r="D37" s="18">
        <f>SUM(D32:D36)</f>
        <v>191871566935</v>
      </c>
      <c r="E37" s="18">
        <f>SUM(E32:E36)</f>
        <v>105173140234.19</v>
      </c>
      <c r="F37" s="13" t="s">
        <v>9</v>
      </c>
    </row>
    <row r="38" spans="1:6" x14ac:dyDescent="0.35">
      <c r="A38" s="14"/>
      <c r="B38" s="10" t="s">
        <v>44</v>
      </c>
      <c r="C38" s="18"/>
      <c r="D38" s="18"/>
      <c r="E38" s="18"/>
      <c r="F38" s="13" t="s">
        <v>9</v>
      </c>
    </row>
    <row r="39" spans="1:6" x14ac:dyDescent="0.35">
      <c r="A39" s="14"/>
      <c r="B39" s="11" t="s">
        <v>45</v>
      </c>
      <c r="C39" s="16">
        <v>18500000000</v>
      </c>
      <c r="D39" s="16">
        <v>18447334018</v>
      </c>
      <c r="E39" s="16">
        <v>13333192304</v>
      </c>
      <c r="F39" s="13" t="s">
        <v>9</v>
      </c>
    </row>
    <row r="40" spans="1:6" x14ac:dyDescent="0.35">
      <c r="A40" s="14"/>
      <c r="B40" s="10" t="s">
        <v>46</v>
      </c>
      <c r="C40" s="18">
        <f>SUM(C39)</f>
        <v>18500000000</v>
      </c>
      <c r="D40" s="18">
        <f>SUM(D39)</f>
        <v>18447334018</v>
      </c>
      <c r="E40" s="18">
        <f>SUM(E39)</f>
        <v>13333192304</v>
      </c>
      <c r="F40" s="13" t="s">
        <v>9</v>
      </c>
    </row>
    <row r="41" spans="1:6" x14ac:dyDescent="0.35">
      <c r="A41" s="14"/>
      <c r="B41" s="10" t="s">
        <v>47</v>
      </c>
      <c r="C41" s="18"/>
      <c r="D41" s="18"/>
      <c r="E41" s="18"/>
      <c r="F41" s="13" t="s">
        <v>9</v>
      </c>
    </row>
    <row r="42" spans="1:6" ht="29" x14ac:dyDescent="0.35">
      <c r="A42" s="14"/>
      <c r="B42" s="11" t="s">
        <v>48</v>
      </c>
      <c r="C42" s="16">
        <v>2490000000</v>
      </c>
      <c r="D42" s="16">
        <v>2417547766</v>
      </c>
      <c r="E42" s="16">
        <v>0</v>
      </c>
      <c r="F42" s="13" t="s">
        <v>9</v>
      </c>
    </row>
    <row r="43" spans="1:6" x14ac:dyDescent="0.35">
      <c r="A43" s="14"/>
      <c r="B43" s="10" t="s">
        <v>49</v>
      </c>
      <c r="C43" s="18">
        <f>SUM(C42)</f>
        <v>2490000000</v>
      </c>
      <c r="D43" s="18">
        <f>SUM(D42)</f>
        <v>2417547766</v>
      </c>
      <c r="E43" s="18">
        <f>SUM(E42)</f>
        <v>0</v>
      </c>
      <c r="F43" s="13" t="s">
        <v>9</v>
      </c>
    </row>
    <row r="44" spans="1:6" x14ac:dyDescent="0.35">
      <c r="A44" s="14"/>
      <c r="B44" s="10" t="s">
        <v>50</v>
      </c>
      <c r="C44" s="18"/>
      <c r="D44" s="18"/>
      <c r="E44" s="18"/>
      <c r="F44" s="13" t="s">
        <v>9</v>
      </c>
    </row>
    <row r="45" spans="1:6" ht="29" x14ac:dyDescent="0.35">
      <c r="A45" s="14"/>
      <c r="B45" s="11" t="s">
        <v>51</v>
      </c>
      <c r="C45" s="18">
        <v>152356943700</v>
      </c>
      <c r="D45" s="16">
        <v>159730365359</v>
      </c>
      <c r="E45" s="16">
        <v>144044509849</v>
      </c>
      <c r="F45" s="13" t="s">
        <v>9</v>
      </c>
    </row>
    <row r="46" spans="1:6" x14ac:dyDescent="0.35">
      <c r="A46" s="14"/>
      <c r="B46" s="10" t="s">
        <v>52</v>
      </c>
      <c r="C46" s="18">
        <f>SUM(C45)</f>
        <v>152356943700</v>
      </c>
      <c r="D46" s="18">
        <f>SUM(D45)</f>
        <v>159730365359</v>
      </c>
      <c r="E46" s="18">
        <f>SUM(E45)</f>
        <v>144044509849</v>
      </c>
      <c r="F46" s="13" t="s">
        <v>9</v>
      </c>
    </row>
    <row r="47" spans="1:6" x14ac:dyDescent="0.35">
      <c r="A47" s="14"/>
      <c r="B47" s="10" t="s">
        <v>53</v>
      </c>
      <c r="C47" s="18">
        <f>C25+C37+C40+C43+C46</f>
        <v>1179864127739</v>
      </c>
      <c r="D47" s="18">
        <f>D25+D37+D40+D43+D46</f>
        <v>1235050271134</v>
      </c>
      <c r="E47" s="18">
        <f>E25+E37+E40+E43+E46</f>
        <v>1010160229552.8899</v>
      </c>
      <c r="F47" s="13" t="s">
        <v>9</v>
      </c>
    </row>
    <row r="48" spans="1:6" x14ac:dyDescent="0.35">
      <c r="A48" s="14"/>
      <c r="B48" s="10" t="s">
        <v>54</v>
      </c>
      <c r="C48" s="18">
        <f>C23-C47</f>
        <v>-40025291073</v>
      </c>
      <c r="D48" s="18">
        <f>D23-D47</f>
        <v>-3291875559</v>
      </c>
      <c r="E48" s="18">
        <f>E23-E47</f>
        <v>29508514674.790161</v>
      </c>
      <c r="F48" s="13" t="s">
        <v>9</v>
      </c>
    </row>
    <row r="49" spans="1:6" x14ac:dyDescent="0.35">
      <c r="A49" s="14">
        <v>3</v>
      </c>
      <c r="B49" s="10" t="s">
        <v>55</v>
      </c>
      <c r="C49" s="11"/>
      <c r="D49" s="11"/>
      <c r="E49" s="12"/>
      <c r="F49" s="13" t="s">
        <v>9</v>
      </c>
    </row>
    <row r="50" spans="1:6" x14ac:dyDescent="0.35">
      <c r="A50" s="14"/>
      <c r="B50" s="10" t="s">
        <v>56</v>
      </c>
      <c r="C50" s="11"/>
      <c r="D50" s="11"/>
      <c r="E50" s="20"/>
      <c r="F50" s="13" t="s">
        <v>9</v>
      </c>
    </row>
    <row r="51" spans="1:6" ht="29" x14ac:dyDescent="0.35">
      <c r="A51" s="14"/>
      <c r="B51" s="11" t="s">
        <v>57</v>
      </c>
      <c r="C51" s="16">
        <v>40025291073</v>
      </c>
      <c r="D51" s="16">
        <v>3291875559</v>
      </c>
      <c r="E51" s="17">
        <v>3282906226.6199999</v>
      </c>
      <c r="F51" s="13" t="s">
        <v>9</v>
      </c>
    </row>
    <row r="52" spans="1:6" x14ac:dyDescent="0.35">
      <c r="A52" s="14"/>
      <c r="B52" s="10" t="s">
        <v>58</v>
      </c>
      <c r="C52" s="18">
        <f>SUM(C51)</f>
        <v>40025291073</v>
      </c>
      <c r="D52" s="18">
        <f>SUM(D51)</f>
        <v>3291875559</v>
      </c>
      <c r="E52" s="18">
        <f>SUM(E51)</f>
        <v>3282906226.6199999</v>
      </c>
      <c r="F52" s="13" t="s">
        <v>9</v>
      </c>
    </row>
    <row r="53" spans="1:6" x14ac:dyDescent="0.35">
      <c r="A53" s="14">
        <v>4</v>
      </c>
      <c r="B53" s="10" t="s">
        <v>59</v>
      </c>
      <c r="C53" s="11"/>
      <c r="D53" s="11"/>
      <c r="E53" s="20"/>
      <c r="F53" s="13" t="s">
        <v>9</v>
      </c>
    </row>
    <row r="54" spans="1:6" x14ac:dyDescent="0.35">
      <c r="A54" s="14"/>
      <c r="B54" s="11" t="s">
        <v>60</v>
      </c>
      <c r="C54" s="16"/>
      <c r="D54" s="16"/>
      <c r="E54" s="17"/>
      <c r="F54" s="13" t="s">
        <v>9</v>
      </c>
    </row>
    <row r="55" spans="1:6" x14ac:dyDescent="0.35">
      <c r="A55" s="14"/>
      <c r="B55" s="10" t="s">
        <v>61</v>
      </c>
      <c r="C55" s="18"/>
      <c r="D55" s="18"/>
      <c r="E55" s="18"/>
      <c r="F55" s="13" t="s">
        <v>9</v>
      </c>
    </row>
    <row r="56" spans="1:6" x14ac:dyDescent="0.35">
      <c r="A56" s="14"/>
      <c r="B56" s="10" t="s">
        <v>62</v>
      </c>
      <c r="C56" s="18">
        <f>C52-C55</f>
        <v>40025291073</v>
      </c>
      <c r="D56" s="18">
        <f>D52-D55</f>
        <v>3291875559</v>
      </c>
      <c r="E56" s="18">
        <f>E52-E55</f>
        <v>3282906226.6199999</v>
      </c>
      <c r="F56" s="13" t="s">
        <v>9</v>
      </c>
    </row>
    <row r="57" spans="1:6" ht="29" x14ac:dyDescent="0.35">
      <c r="A57" s="14"/>
      <c r="B57" s="10" t="s">
        <v>63</v>
      </c>
      <c r="C57" s="18">
        <f>C48+C52</f>
        <v>0</v>
      </c>
      <c r="D57" s="18">
        <f>D48+D52</f>
        <v>0</v>
      </c>
      <c r="E57" s="18">
        <f>E48+E52</f>
        <v>32791420901.41016</v>
      </c>
      <c r="F57" s="13" t="s">
        <v>9</v>
      </c>
    </row>
  </sheetData>
  <mergeCells count="4">
    <mergeCell ref="A1:A2"/>
    <mergeCell ref="B1:B2"/>
    <mergeCell ref="E1:E2"/>
    <mergeCell ref="F1:F2"/>
  </mergeCells>
  <pageMargins left="0.7" right="0.7" top="0.75" bottom="0.75" header="0.3" footer="0.3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2022-11-03T03:37:47Z</dcterms:created>
  <dcterms:modified xsi:type="dcterms:W3CDTF">2022-11-03T03:39:17Z</dcterms:modified>
</cp:coreProperties>
</file>